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N138" i="1" l="1"/>
  <c r="N147" i="1" s="1"/>
  <c r="J117" i="1"/>
  <c r="I117" i="1"/>
  <c r="H115" i="1"/>
  <c r="K115" i="1" s="1"/>
  <c r="H113" i="1"/>
  <c r="K113" i="1" s="1"/>
  <c r="H112" i="1"/>
  <c r="J96" i="1"/>
  <c r="I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H96" i="1" s="1"/>
  <c r="J69" i="1"/>
  <c r="I69" i="1"/>
  <c r="H68" i="1"/>
  <c r="K68" i="1" s="1"/>
  <c r="H67" i="1"/>
  <c r="K67" i="1" s="1"/>
  <c r="H66" i="1"/>
  <c r="K66" i="1" s="1"/>
  <c r="H65" i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I17" i="1"/>
  <c r="I139" i="1" s="1"/>
  <c r="H16" i="1"/>
  <c r="H15" i="1"/>
  <c r="K15" i="1" s="1"/>
  <c r="H14" i="1"/>
  <c r="K14" i="1" s="1"/>
  <c r="H13" i="1"/>
  <c r="H12" i="1"/>
  <c r="H11" i="1"/>
  <c r="H10" i="1"/>
  <c r="H9" i="1"/>
  <c r="J8" i="1"/>
  <c r="J9" i="1" s="1"/>
  <c r="H8" i="1"/>
  <c r="H7" i="1"/>
  <c r="K7" i="1" s="1"/>
  <c r="H117" i="1" l="1"/>
  <c r="K31" i="1"/>
  <c r="H43" i="1"/>
  <c r="K8" i="1"/>
  <c r="K96" i="1"/>
  <c r="M96" i="1" s="1"/>
  <c r="H69" i="1"/>
  <c r="K9" i="1"/>
  <c r="K42" i="1"/>
  <c r="M42" i="1" s="1"/>
  <c r="H17" i="1"/>
  <c r="K57" i="1"/>
  <c r="K69" i="1" s="1"/>
  <c r="M69" i="1" s="1"/>
  <c r="J10" i="1"/>
  <c r="J11" i="1" s="1"/>
  <c r="J12" i="1" s="1"/>
  <c r="K112" i="1"/>
  <c r="M117" i="1" l="1"/>
  <c r="K117" i="1"/>
  <c r="K11" i="1"/>
  <c r="K12" i="1"/>
  <c r="J13" i="1"/>
  <c r="K10" i="1"/>
  <c r="J16" i="1" l="1"/>
  <c r="K13" i="1"/>
  <c r="K16" i="1" l="1"/>
  <c r="K17" i="1" s="1"/>
  <c r="M17" i="1" s="1"/>
  <c r="M150" i="1" s="1"/>
  <c r="J17" i="1"/>
  <c r="J139" i="1" s="1"/>
  <c r="K139" i="1" l="1"/>
  <c r="M153" i="1" s="1"/>
</calcChain>
</file>

<file path=xl/sharedStrings.xml><?xml version="1.0" encoding="utf-8"?>
<sst xmlns="http://schemas.openxmlformats.org/spreadsheetml/2006/main" count="324" uniqueCount="90">
  <si>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</si>
  <si>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</si>
  <si>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</si>
  <si>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</si>
  <si>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</si>
  <si>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</si>
  <si>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</si>
  <si>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</si>
  <si>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</si>
  <si>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</si>
  <si>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</si>
  <si>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</si>
  <si>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</si>
  <si>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</si>
  <si>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</si>
  <si>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</si>
  <si>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</si>
  <si>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</si>
  <si>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</si>
  <si>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</si>
  <si>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</si>
  <si>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</si>
  <si>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</si>
  <si>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</si>
  <si>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</si>
  <si>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</si>
  <si>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</si>
  <si>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</si>
  <si>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</si>
  <si>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</si>
  <si>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</si>
  <si>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</si>
  <si>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</si>
  <si>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</si>
  <si>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</si>
  <si>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</si>
  <si>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</si>
  <si>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</si>
  <si>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</si>
  <si>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</si>
  <si>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</si>
  <si>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</si>
  <si>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</si>
  <si>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</si>
  <si>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</si>
  <si>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</si>
  <si>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</si>
  <si>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</si>
  <si>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</si>
  <si>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</si>
  <si>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</si>
  <si>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</si>
  <si>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</si>
  <si>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</si>
  <si>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</si>
  <si>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</si>
  <si>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</si>
  <si>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</si>
  <si>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</si>
  <si>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</si>
  <si>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</si>
  <si>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</si>
  <si>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</si>
  <si>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</si>
  <si>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</si>
  <si>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</si>
  <si>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</si>
  <si>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</si>
  <si>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</si>
  <si>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</si>
  <si>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</si>
  <si>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</si>
  <si>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</si>
  <si>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</si>
  <si>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</si>
  <si>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</si>
  <si>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</si>
  <si>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</si>
  <si>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</si>
  <si>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</si>
  <si>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</si>
  <si>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</si>
  <si>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</si>
  <si>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</si>
  <si>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</si>
  <si>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ING. SERGIO QUEZADA MENDOZA</t>
  </si>
  <si>
    <t>LIC. GABINO RUIZ LOPEZ</t>
  </si>
  <si>
    <t>YBARRA MORALES ANABEL</t>
  </si>
  <si>
    <t>NOMINA: DEL 16 AL 30 DE NOVIEMBRE   2019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</si>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</sst>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abSelected="1" view="pageBreakPreview" zoomScaleNormal="100" zoomScaleSheetLayoutView="100" workbookViewId="0">
      <selection activeCell="L4" sqref="L4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8.28515625" style="1" customWidth="1"/>
    <col min="5" max="5" width="19.710937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/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/>
      <c r="B3" s="5"/>
      <c r="C3" s="5" t="s">
        <v>88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36</v>
      </c>
      <c r="D22" s="30"/>
      <c r="F22" s="29" t="s">
        <v>37</v>
      </c>
      <c r="G22" s="31"/>
      <c r="H22" s="32"/>
      <c r="I22" s="33"/>
      <c r="J22" s="33"/>
      <c r="K22" s="34" t="s">
        <v>89</v>
      </c>
      <c r="L22" s="34"/>
    </row>
    <row r="23" spans="1:15" s="1" customFormat="1" ht="13.5" customHeight="1" x14ac:dyDescent="0.2">
      <c r="A23" s="35"/>
      <c r="B23" s="36"/>
      <c r="C23" s="37" t="s">
        <v>85</v>
      </c>
      <c r="D23" s="38"/>
      <c r="E23" s="37"/>
      <c r="F23" s="37" t="s">
        <v>85</v>
      </c>
      <c r="G23" s="31"/>
      <c r="H23" s="39"/>
      <c r="I23" s="33"/>
      <c r="J23" s="33"/>
      <c r="K23" s="40" t="s">
        <v>86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88</v>
      </c>
      <c r="D27" s="5"/>
      <c r="E27" s="7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48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36</v>
      </c>
      <c r="D49" s="30"/>
      <c r="F49" s="29" t="s">
        <v>37</v>
      </c>
      <c r="G49" s="31"/>
      <c r="H49" s="32"/>
      <c r="I49" s="33"/>
      <c r="J49" s="33"/>
      <c r="K49" s="34" t="s">
        <v>89</v>
      </c>
      <c r="L49" s="34"/>
    </row>
    <row r="50" spans="1:12" s="1" customFormat="1" ht="13.5" customHeight="1" x14ac:dyDescent="0.2">
      <c r="A50" s="35"/>
      <c r="B50" s="36"/>
      <c r="C50" s="37" t="s">
        <v>85</v>
      </c>
      <c r="D50" s="38"/>
      <c r="F50" s="37" t="s">
        <v>85</v>
      </c>
      <c r="G50" s="31"/>
      <c r="H50" s="39"/>
      <c r="I50" s="33"/>
      <c r="J50" s="33"/>
      <c r="K50" s="40" t="s">
        <v>86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88</v>
      </c>
      <c r="D53" s="5"/>
      <c r="E53" s="7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49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50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51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52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53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54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55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56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57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58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59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</row>
    <row r="68" spans="1:13" ht="36.75" customHeight="1" x14ac:dyDescent="0.25">
      <c r="A68" s="11">
        <v>5251</v>
      </c>
      <c r="B68" s="11">
        <v>100</v>
      </c>
      <c r="C68" s="12" t="s">
        <v>24</v>
      </c>
      <c r="D68" s="12" t="s">
        <v>60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</row>
    <row r="69" spans="1:13" ht="13.5" customHeight="1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44" customFormat="1" ht="13.5" customHeight="1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</row>
    <row r="72" spans="1:13" s="1" customFormat="1" ht="13.5" customHeight="1" x14ac:dyDescent="0.2">
      <c r="A72" s="28"/>
      <c r="C72" s="29" t="s">
        <v>36</v>
      </c>
      <c r="D72" s="30"/>
      <c r="F72" s="29" t="s">
        <v>37</v>
      </c>
      <c r="G72" s="31"/>
      <c r="H72" s="32"/>
      <c r="I72" s="33"/>
      <c r="J72" s="33"/>
      <c r="K72" s="34" t="s">
        <v>89</v>
      </c>
      <c r="L72" s="34"/>
    </row>
    <row r="73" spans="1:13" s="1" customFormat="1" ht="13.5" customHeight="1" x14ac:dyDescent="0.2">
      <c r="A73" s="35"/>
      <c r="B73" s="36"/>
      <c r="C73" s="37" t="s">
        <v>85</v>
      </c>
      <c r="D73" s="38"/>
      <c r="F73" s="37" t="s">
        <v>85</v>
      </c>
      <c r="G73" s="31"/>
      <c r="H73" s="39"/>
      <c r="I73" s="33"/>
      <c r="J73" s="33"/>
      <c r="K73" s="40" t="s">
        <v>86</v>
      </c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/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 t="s">
        <v>1</v>
      </c>
      <c r="F77" s="37"/>
      <c r="G77" s="31"/>
      <c r="H77" s="39"/>
      <c r="I77" s="33"/>
      <c r="J77" s="33"/>
      <c r="K77" s="40"/>
      <c r="L77" s="40"/>
    </row>
    <row r="78" spans="1:13" s="1" customFormat="1" ht="13.5" customHeight="1" x14ac:dyDescent="0.2">
      <c r="A78" s="35"/>
      <c r="B78" s="36"/>
      <c r="C78" s="37"/>
      <c r="D78" s="38"/>
      <c r="F78" s="37"/>
      <c r="G78" s="31"/>
      <c r="H78" s="39"/>
      <c r="I78" s="33"/>
      <c r="J78" s="33"/>
      <c r="K78" s="40"/>
      <c r="L78" s="40"/>
    </row>
    <row r="79" spans="1:13" ht="13.5" customHeight="1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</row>
    <row r="80" spans="1:13" ht="13.5" customHeight="1" x14ac:dyDescent="0.25">
      <c r="A80" s="5"/>
      <c r="B80" s="5"/>
      <c r="C80" s="5" t="s">
        <v>88</v>
      </c>
      <c r="D80" s="5"/>
      <c r="E80" s="7"/>
      <c r="F80" s="5" t="s">
        <v>3</v>
      </c>
      <c r="G80" s="6"/>
      <c r="H80" s="5"/>
      <c r="I80" s="6"/>
    </row>
    <row r="81" spans="1:13" ht="13.5" customHeight="1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</row>
    <row r="82" spans="1:13" ht="13.5" customHeight="1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</row>
    <row r="83" spans="1:13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61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62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63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64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65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66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67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68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69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70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71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</row>
    <row r="95" spans="1:13" ht="36.75" customHeight="1" x14ac:dyDescent="0.25">
      <c r="A95" s="11">
        <v>5251</v>
      </c>
      <c r="B95" s="11">
        <v>100</v>
      </c>
      <c r="C95" s="12" t="s">
        <v>24</v>
      </c>
      <c r="D95" s="12" t="s">
        <v>72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</row>
    <row r="96" spans="1:13" ht="13.5" customHeight="1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44" customFormat="1" ht="13.5" customHeight="1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</row>
    <row r="99" spans="1:12" s="1" customFormat="1" ht="13.5" customHeight="1" x14ac:dyDescent="0.2">
      <c r="A99" s="28"/>
      <c r="C99" s="29" t="s">
        <v>36</v>
      </c>
      <c r="D99" s="30"/>
      <c r="F99" s="29" t="s">
        <v>37</v>
      </c>
      <c r="G99" s="31"/>
      <c r="H99" s="32"/>
      <c r="I99" s="33"/>
      <c r="J99" s="33"/>
      <c r="K99" s="34" t="s">
        <v>89</v>
      </c>
      <c r="L99" s="34"/>
    </row>
    <row r="100" spans="1:12" s="1" customFormat="1" ht="13.5" customHeight="1" x14ac:dyDescent="0.2">
      <c r="A100" s="35"/>
      <c r="B100" s="36"/>
      <c r="C100" s="37" t="s">
        <v>85</v>
      </c>
      <c r="D100" s="38"/>
      <c r="F100" s="37" t="s">
        <v>85</v>
      </c>
      <c r="G100" s="31"/>
      <c r="H100" s="39"/>
      <c r="I100" s="33"/>
      <c r="J100" s="33"/>
      <c r="K100" s="40" t="s">
        <v>86</v>
      </c>
      <c r="L100" s="40"/>
    </row>
    <row r="101" spans="1:12" s="1" customFormat="1" ht="13.5" customHeight="1" x14ac:dyDescent="0.2">
      <c r="A101" s="35"/>
      <c r="B101" s="36"/>
      <c r="C101" s="37"/>
      <c r="D101" s="38"/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 t="s">
        <v>1</v>
      </c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s="1" customFormat="1" ht="13.5" customHeight="1" x14ac:dyDescent="0.2">
      <c r="A106" s="35"/>
      <c r="B106" s="36"/>
      <c r="C106" s="37"/>
      <c r="D106" s="38"/>
      <c r="F106" s="37"/>
      <c r="G106" s="31"/>
      <c r="H106" s="39"/>
      <c r="I106" s="33"/>
      <c r="J106" s="33"/>
      <c r="K106" s="40"/>
      <c r="L106" s="40"/>
    </row>
    <row r="107" spans="1:12" ht="13.5" customHeight="1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</row>
    <row r="108" spans="1:12" ht="13.5" customHeight="1" x14ac:dyDescent="0.25">
      <c r="A108" s="5"/>
      <c r="B108" s="5"/>
      <c r="C108" s="5" t="s">
        <v>88</v>
      </c>
      <c r="D108" s="5"/>
      <c r="E108" s="7"/>
      <c r="F108" s="5" t="s">
        <v>3</v>
      </c>
      <c r="G108" s="6"/>
      <c r="H108" s="5"/>
      <c r="I108" s="6"/>
    </row>
    <row r="109" spans="1:12" ht="13.5" customHeight="1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</row>
    <row r="110" spans="1:12" ht="13.5" customHeight="1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</row>
    <row r="111" spans="1:12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73</v>
      </c>
      <c r="E112" s="12" t="s">
        <v>74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75</v>
      </c>
      <c r="E113" s="12" t="s">
        <v>76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77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78</v>
      </c>
      <c r="E115" s="12" t="s">
        <v>26</v>
      </c>
      <c r="F115" s="11">
        <v>15</v>
      </c>
      <c r="G115" s="15">
        <v>273.13</v>
      </c>
      <c r="H115" s="15">
        <f>F115*G115</f>
        <v>4096.95</v>
      </c>
      <c r="I115" s="15">
        <v>0</v>
      </c>
      <c r="J115" s="15">
        <v>0</v>
      </c>
      <c r="K115" s="15">
        <f>H115+I115-J115</f>
        <v>4096.95</v>
      </c>
      <c r="L115" s="17"/>
    </row>
    <row r="116" spans="1:13" ht="36.75" customHeight="1" x14ac:dyDescent="0.25">
      <c r="A116" s="11">
        <v>5251</v>
      </c>
      <c r="B116" s="11">
        <v>100</v>
      </c>
      <c r="C116" s="12" t="s">
        <v>24</v>
      </c>
      <c r="D116" s="12" t="s">
        <v>87</v>
      </c>
      <c r="E116" s="12" t="s">
        <v>26</v>
      </c>
      <c r="F116" s="11">
        <v>15</v>
      </c>
      <c r="G116" s="15">
        <v>196.98</v>
      </c>
      <c r="H116" s="15">
        <v>2900</v>
      </c>
      <c r="I116" s="15">
        <v>0</v>
      </c>
      <c r="J116" s="15">
        <v>0</v>
      </c>
      <c r="K116" s="15">
        <v>2900</v>
      </c>
      <c r="L116" s="17"/>
    </row>
    <row r="117" spans="1:13" ht="13.5" customHeight="1" x14ac:dyDescent="0.25">
      <c r="A117" s="11"/>
      <c r="B117" s="11"/>
      <c r="C117" s="12"/>
      <c r="D117" s="12"/>
      <c r="E117" s="12"/>
      <c r="F117" s="11"/>
      <c r="G117" s="15"/>
      <c r="H117" s="21">
        <f>SUM(H112:H116)</f>
        <v>15555.09</v>
      </c>
      <c r="I117" s="21">
        <f>SUM(I112:I112)</f>
        <v>0</v>
      </c>
      <c r="J117" s="21">
        <f>SUM(J112:J112)</f>
        <v>0</v>
      </c>
      <c r="K117" s="21">
        <f>SUM(K112:K116)</f>
        <v>12519.599999999999</v>
      </c>
      <c r="L117" s="17"/>
      <c r="M117" s="22">
        <f>K117</f>
        <v>12519.599999999999</v>
      </c>
    </row>
    <row r="118" spans="1:13" s="44" customFormat="1" ht="13.5" customHeight="1" x14ac:dyDescent="0.25">
      <c r="A118" s="23"/>
      <c r="B118" s="23"/>
      <c r="C118" s="24"/>
      <c r="D118" s="24"/>
      <c r="E118" s="24"/>
      <c r="F118" s="23"/>
      <c r="G118" s="42"/>
      <c r="H118" s="42"/>
      <c r="I118" s="42"/>
      <c r="J118" s="42"/>
      <c r="K118" s="42"/>
      <c r="L118" s="24"/>
    </row>
    <row r="119" spans="1:13" s="44" customFormat="1" ht="13.5" customHeight="1" x14ac:dyDescent="0.25">
      <c r="A119" s="23"/>
      <c r="B119" s="23"/>
      <c r="C119" s="24"/>
      <c r="D119" s="24"/>
      <c r="E119" s="24"/>
      <c r="F119" s="23"/>
      <c r="G119" s="42"/>
      <c r="H119" s="42"/>
      <c r="I119" s="42"/>
      <c r="J119" s="42"/>
      <c r="K119" s="42"/>
      <c r="L119" s="24"/>
    </row>
    <row r="120" spans="1:13" s="1" customFormat="1" ht="13.5" customHeight="1" x14ac:dyDescent="0.2">
      <c r="A120" s="28"/>
      <c r="C120" s="29" t="s">
        <v>36</v>
      </c>
      <c r="D120" s="30"/>
      <c r="F120" s="29" t="s">
        <v>37</v>
      </c>
      <c r="G120" s="31"/>
      <c r="H120" s="32"/>
      <c r="I120" s="33"/>
      <c r="J120" s="33"/>
      <c r="K120" s="34" t="s">
        <v>89</v>
      </c>
      <c r="L120" s="34"/>
    </row>
    <row r="121" spans="1:13" s="1" customFormat="1" ht="13.5" customHeight="1" x14ac:dyDescent="0.2">
      <c r="A121" s="35"/>
      <c r="B121" s="36"/>
      <c r="C121" s="37" t="s">
        <v>85</v>
      </c>
      <c r="D121" s="38"/>
      <c r="F121" s="37" t="s">
        <v>85</v>
      </c>
      <c r="G121" s="31"/>
      <c r="H121" s="39"/>
      <c r="I121" s="33"/>
      <c r="J121" s="33"/>
      <c r="K121" s="40" t="s">
        <v>86</v>
      </c>
      <c r="L121" s="40"/>
    </row>
    <row r="122" spans="1:13" s="1" customFormat="1" ht="13.5" customHeight="1" x14ac:dyDescent="0.2">
      <c r="A122" s="35"/>
      <c r="B122" s="36"/>
      <c r="C122" s="37"/>
      <c r="D122" s="38"/>
      <c r="F122" s="37"/>
      <c r="G122" s="31"/>
      <c r="H122" s="39"/>
      <c r="I122" s="33"/>
      <c r="J122" s="33"/>
      <c r="K122" s="40"/>
      <c r="L122" s="40"/>
    </row>
    <row r="123" spans="1:13" s="1" customFormat="1" ht="13.5" customHeight="1" x14ac:dyDescent="0.2">
      <c r="A123" s="35"/>
      <c r="B123" s="36"/>
      <c r="C123" s="37"/>
      <c r="D123" s="38"/>
      <c r="F123" s="37"/>
      <c r="G123" s="31"/>
      <c r="H123" s="39"/>
      <c r="I123" s="33"/>
      <c r="J123" s="33"/>
      <c r="K123" s="40"/>
      <c r="L123" s="40"/>
    </row>
    <row r="124" spans="1:13" s="1" customFormat="1" ht="13.5" customHeight="1" x14ac:dyDescent="0.2">
      <c r="A124" s="35"/>
      <c r="B124" s="36"/>
      <c r="C124" s="37"/>
      <c r="D124" s="38"/>
      <c r="F124" s="37"/>
      <c r="G124" s="31"/>
      <c r="H124" s="39"/>
      <c r="I124" s="33"/>
      <c r="J124" s="33"/>
      <c r="K124" s="40"/>
      <c r="L124" s="40"/>
    </row>
    <row r="125" spans="1:13" s="1" customFormat="1" ht="13.5" customHeight="1" x14ac:dyDescent="0.2">
      <c r="A125" s="35"/>
      <c r="B125" s="36"/>
      <c r="C125" s="37"/>
      <c r="D125" s="38"/>
      <c r="F125" s="37"/>
      <c r="G125" s="31"/>
      <c r="H125" s="39"/>
      <c r="I125" s="33"/>
      <c r="J125" s="33"/>
      <c r="K125" s="40"/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7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7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7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7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7" s="1" customFormat="1" ht="13.5" customHeight="1" x14ac:dyDescent="0.2">
      <c r="A133" s="35"/>
      <c r="B133" s="36"/>
      <c r="C133" s="37"/>
      <c r="D133" s="38"/>
      <c r="F133" s="37"/>
      <c r="G133" s="31"/>
      <c r="H133" s="39"/>
      <c r="I133" s="33"/>
      <c r="J133" s="33"/>
      <c r="K133" s="40"/>
      <c r="L133" s="40"/>
    </row>
    <row r="134" spans="1:17" ht="13.5" customHeight="1" x14ac:dyDescent="0.25">
      <c r="A134" s="24"/>
      <c r="B134" s="24"/>
      <c r="H134" s="26"/>
      <c r="I134" s="26"/>
      <c r="J134" s="24"/>
      <c r="K134" s="24"/>
      <c r="L134" s="24"/>
    </row>
    <row r="135" spans="1:17" ht="13.5" customHeight="1" x14ac:dyDescent="0.25">
      <c r="E135" s="2" t="s">
        <v>1</v>
      </c>
      <c r="M135" s="45"/>
      <c r="N135" s="46"/>
      <c r="O135" s="44"/>
      <c r="P135" s="44"/>
      <c r="Q135" s="47"/>
    </row>
    <row r="136" spans="1:17" ht="13.5" customHeight="1" x14ac:dyDescent="0.25">
      <c r="D136" s="1" t="s">
        <v>79</v>
      </c>
      <c r="H136" s="8" t="s">
        <v>7</v>
      </c>
      <c r="I136" s="10" t="s">
        <v>8</v>
      </c>
      <c r="J136" s="8" t="s">
        <v>9</v>
      </c>
      <c r="K136" s="8" t="s">
        <v>10</v>
      </c>
      <c r="M136" s="48"/>
      <c r="N136" s="46">
        <v>3641.7</v>
      </c>
      <c r="O136" s="49" t="s">
        <v>80</v>
      </c>
      <c r="P136" s="44"/>
      <c r="Q136" s="47"/>
    </row>
    <row r="137" spans="1:17" ht="13.5" customHeight="1" x14ac:dyDescent="0.25">
      <c r="H137" s="8" t="s">
        <v>19</v>
      </c>
      <c r="I137" s="10" t="s">
        <v>20</v>
      </c>
      <c r="J137" s="8" t="s">
        <v>21</v>
      </c>
      <c r="K137" s="8" t="s">
        <v>22</v>
      </c>
      <c r="M137" s="48"/>
      <c r="N137" s="50">
        <v>0</v>
      </c>
      <c r="O137" s="49" t="s">
        <v>81</v>
      </c>
      <c r="P137" s="44"/>
      <c r="Q137" s="47"/>
    </row>
    <row r="138" spans="1:17" ht="13.5" customHeight="1" x14ac:dyDescent="0.25">
      <c r="D138" s="1" t="s">
        <v>79</v>
      </c>
      <c r="M138" s="48"/>
      <c r="N138" s="51">
        <f>N136+N137</f>
        <v>3641.7</v>
      </c>
      <c r="O138" s="52" t="s">
        <v>82</v>
      </c>
      <c r="P138" s="44"/>
      <c r="Q138" s="47"/>
    </row>
    <row r="139" spans="1:17" ht="13.5" customHeight="1" x14ac:dyDescent="0.25">
      <c r="F139" s="53"/>
      <c r="G139" s="53"/>
      <c r="H139" s="53"/>
      <c r="I139" s="53">
        <f>SUM(I7:I72)/2</f>
        <v>0</v>
      </c>
      <c r="J139" s="53">
        <f>SUM(J7:J72)/2</f>
        <v>0</v>
      </c>
      <c r="K139" s="53">
        <f>SUM(K1:K133)/2</f>
        <v>111925.5</v>
      </c>
      <c r="M139" s="48"/>
      <c r="N139" s="3"/>
      <c r="O139" s="49"/>
      <c r="P139" s="44"/>
      <c r="Q139" s="47"/>
    </row>
    <row r="140" spans="1:17" ht="13.5" customHeight="1" x14ac:dyDescent="0.25">
      <c r="D140" s="1" t="s">
        <v>1</v>
      </c>
      <c r="N140" s="54"/>
      <c r="O140" s="55"/>
      <c r="P140" s="44"/>
      <c r="Q140" s="47"/>
    </row>
    <row r="141" spans="1:17" ht="13.5" customHeight="1" x14ac:dyDescent="0.25">
      <c r="C141" s="5"/>
      <c r="N141" s="56"/>
      <c r="O141" s="49"/>
      <c r="P141" s="44"/>
      <c r="Q141" s="47"/>
    </row>
    <row r="142" spans="1:17" ht="13.5" customHeight="1" x14ac:dyDescent="0.25">
      <c r="N142" s="57">
        <v>106629.92</v>
      </c>
      <c r="O142" s="58" t="s">
        <v>83</v>
      </c>
      <c r="P142" s="59"/>
      <c r="Q142" s="60"/>
    </row>
    <row r="143" spans="1:17" ht="13.5" customHeight="1" x14ac:dyDescent="0.25">
      <c r="K143" s="61"/>
      <c r="N143" s="62"/>
      <c r="O143" s="59"/>
    </row>
    <row r="144" spans="1:17" ht="13.5" customHeight="1" x14ac:dyDescent="0.25">
      <c r="D144" s="1" t="s">
        <v>0</v>
      </c>
      <c r="K144" s="61"/>
      <c r="N144" s="63"/>
      <c r="O144" s="49"/>
      <c r="Q144" s="2" t="s">
        <v>1</v>
      </c>
    </row>
    <row r="145" spans="3:15" ht="13.5" customHeight="1" x14ac:dyDescent="0.25">
      <c r="L145" s="64"/>
      <c r="N145" s="65"/>
      <c r="O145" s="49"/>
    </row>
    <row r="146" spans="3:15" ht="13.5" customHeight="1" thickBot="1" x14ac:dyDescent="0.3">
      <c r="L146" s="48"/>
      <c r="N146" s="66"/>
      <c r="O146" s="49"/>
    </row>
    <row r="147" spans="3:15" ht="13.5" customHeight="1" x14ac:dyDescent="0.25">
      <c r="N147" s="67">
        <f>N138+N142</f>
        <v>110271.62</v>
      </c>
      <c r="O147" s="52" t="s">
        <v>84</v>
      </c>
    </row>
    <row r="148" spans="3:15" ht="13.5" customHeight="1" x14ac:dyDescent="0.25"/>
    <row r="149" spans="3:15" ht="13.5" customHeight="1" thickBot="1" x14ac:dyDescent="0.3">
      <c r="O149" s="68"/>
    </row>
    <row r="150" spans="3:15" ht="13.5" customHeight="1" x14ac:dyDescent="0.25">
      <c r="C150" s="2" t="s">
        <v>0</v>
      </c>
      <c r="M150" s="69">
        <f>SUM(M1:M149)</f>
        <v>111925.5</v>
      </c>
      <c r="N150" s="68"/>
    </row>
    <row r="151" spans="3:15" ht="13.5" customHeight="1" thickBot="1" x14ac:dyDescent="0.3">
      <c r="L151" s="64"/>
      <c r="M151" s="70"/>
    </row>
    <row r="152" spans="3:15" ht="13.5" customHeight="1" x14ac:dyDescent="0.25"/>
    <row r="153" spans="3:15" ht="13.5" customHeight="1" x14ac:dyDescent="0.25">
      <c r="M153" s="48">
        <f>M150-K139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7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2019-09-26T14:53:35Z</cp:lastPrinted>
  <dcterms:created xsi:type="dcterms:W3CDTF">2019-01-15T20:06:18Z</dcterms:created>
  <dcterms:modified xsi:type="dcterms:W3CDTF">2019-12-16T16:43:18Z</dcterms:modified>
</cp:coreProperties>
</file>